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<sst xmlns="http://schemas.openxmlformats.org/spreadsheetml/2006/main" count="1040" uniqueCount="72">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</sst>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21">
      <pane xSplit="1" topLeftCell="B1" activePane="topRight" state="frozen"/>
      <selection pane="topLeft" activeCell="A1" sqref="A1"/>
      <selection pane="topRight" activeCell="O94" sqref="O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28134.250000000015</v>
      </c>
      <c r="AF7" s="54"/>
      <c r="AG7" s="40"/>
    </row>
    <row r="8" spans="1:55" ht="18" customHeight="1">
      <c r="A8" s="47" t="s">
        <v>30</v>
      </c>
      <c r="B8" s="33">
        <f>SUM(E8:AB8)</f>
        <v>51995.2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170358.04000000004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83331.59999999999</v>
      </c>
      <c r="AG9" s="69">
        <f>AG10+AG15+AG24+AG33+AG47+AG52+AG54+AG61+AG62+AG71+AG72+AG76+AG88+AG81+AG83+AG82+AG69+AG89+AG91+AG90+AG70+AG40+AG92</f>
        <v>237822.91951999994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6599.400000000001</v>
      </c>
      <c r="AG10" s="72">
        <f>B10+C10-AF10</f>
        <v>14276.896999999997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6052.0999999999985</v>
      </c>
      <c r="AG11" s="72">
        <f>B11+C11-AF11</f>
        <v>11936.395000000004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504.10000000000036</v>
      </c>
      <c r="AG14" s="72">
        <f>AG10-AG11-AG12-AG13</f>
        <v>2007.9519999999932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22928.7</v>
      </c>
      <c r="AG15" s="72">
        <f aca="true" t="shared" si="3" ref="AG15:AG31">B15+C15-AF15</f>
        <v>69948.13978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793.9000000000001</v>
      </c>
      <c r="AG19" s="72">
        <f t="shared" si="3"/>
        <v>7080.6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231</v>
      </c>
      <c r="AG20" s="72">
        <f t="shared" si="3"/>
        <v>2445.8500000000004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131.10000000000002</v>
      </c>
      <c r="AG21" s="72">
        <f t="shared" si="3"/>
        <v>1362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773.7000000000021</v>
      </c>
      <c r="AG23" s="72">
        <f>B23+C23-AF23</f>
        <v>11989.760779999999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12456.7</v>
      </c>
      <c r="AG24" s="72">
        <f t="shared" si="3"/>
        <v>28864.52099999999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10475.299999999997</v>
      </c>
      <c r="AG25" s="115">
        <f t="shared" si="3"/>
        <v>6077.300000000001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12456.7</v>
      </c>
      <c r="AG32" s="72">
        <f>AG24</f>
        <v>28864.52099999999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1254.1</v>
      </c>
      <c r="AG33" s="72">
        <f aca="true" t="shared" si="6" ref="AG33:AG38">B33+C33-AF33</f>
        <v>1648.4499999999998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320.69999999999993</v>
      </c>
      <c r="AG39" s="72">
        <f>AG33-AG34-AG36-AG38-AG35-AG37</f>
        <v>50.879999999999654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422.8</v>
      </c>
      <c r="AG47" s="72">
        <f>B47+C47-AF47</f>
        <v>1909.2942299999966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330.8</v>
      </c>
      <c r="AG49" s="72">
        <f>B49+C49-AF49</f>
        <v>1040.1739000000002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72.30000000000001</v>
      </c>
      <c r="AG51" s="72">
        <f>AG47-AG49-AG48</f>
        <v>789.8703299999963</v>
      </c>
    </row>
    <row r="52" spans="1:33" ht="15" customHeight="1">
      <c r="A52" s="4" t="s">
        <v>0</v>
      </c>
      <c r="B52" s="144">
        <f>4439.2-1414.2</f>
        <v>3025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1387.2</v>
      </c>
      <c r="AG52" s="72">
        <f aca="true" t="shared" si="11" ref="AG52:AG59">B52+C52-AF52</f>
        <v>6920.212260000001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75.6</v>
      </c>
      <c r="AG53" s="72">
        <f t="shared" si="11"/>
        <v>1116.8740000000003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1285.2</v>
      </c>
      <c r="AG54" s="72">
        <f t="shared" si="11"/>
        <v>2294.434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429.3</v>
      </c>
      <c r="AG55" s="72">
        <f t="shared" si="11"/>
        <v>1062.974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2.5</v>
      </c>
      <c r="AG57" s="72">
        <f t="shared" si="11"/>
        <v>61.57300000000012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853.4000000000001</v>
      </c>
      <c r="AG60" s="72">
        <f>AG54-AG55-AG57-AG59-AG56-AG58</f>
        <v>1169.8870000000002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22</v>
      </c>
      <c r="AG61" s="72">
        <f aca="true" t="shared" si="14" ref="AG61:AG67">B61+C61-AF61</f>
        <v>861.9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1242.7</v>
      </c>
      <c r="AG62" s="72">
        <f t="shared" si="14"/>
        <v>6282.400000000001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179.43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506.50000000000006</v>
      </c>
      <c r="AG68" s="72">
        <f>AG62-AG63-AG66-AG67-AG65-AG64</f>
        <v>3529.871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320.2</v>
      </c>
      <c r="AG72" s="130">
        <f t="shared" si="16"/>
        <v>4022.8</v>
      </c>
      <c r="AH72" s="86">
        <f>AG72+AG69+AG76+AG91+AG83+AG88</f>
        <v>4883.57925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9.6</v>
      </c>
      <c r="AG75" s="130">
        <f t="shared" si="16"/>
        <v>397.19999999999993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146.9</v>
      </c>
      <c r="AG76" s="130">
        <f t="shared" si="16"/>
        <v>192.54024999999987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62.400000000000006</v>
      </c>
      <c r="AG77" s="130">
        <f t="shared" si="16"/>
        <v>59.29999999999998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</f>
        <v>10201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10697.999999999998</v>
      </c>
      <c r="AG89" s="72">
        <f t="shared" si="16"/>
        <v>1380.8999999999996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</f>
        <v>26641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18280.8</v>
      </c>
      <c r="AG92" s="72">
        <f t="shared" si="16"/>
        <v>94346.09999999999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83331.59999999999</v>
      </c>
      <c r="AG94" s="84">
        <f>AG10+AG15+AG24+AG33+AG47+AG52+AG54+AG61+AG62+AG69+AG71+AG72+AG76+AG81+AG82+AG83+AG88+AG89+AG90+AG91+AG70+AG40+AG92</f>
        <v>237822.91951999994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28676.699999999997</v>
      </c>
      <c r="AG95" s="71">
        <f>B95+C95-AF95</f>
        <v>63528.79199999999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429.5</v>
      </c>
      <c r="AG96" s="71">
        <f>B96+C96-AF96</f>
        <v>4757.270999999999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810.1</v>
      </c>
      <c r="AG98" s="71">
        <f>B98+C98-AF98</f>
        <v>7318.836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1322</v>
      </c>
      <c r="AG99" s="71">
        <f>B99+C99-AF99</f>
        <v>4192.537899999999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52088.899999999994</v>
      </c>
      <c r="AG100" s="85">
        <f>AG94-AG95-AG96-AG97-AG98-AG99</f>
        <v>157993.98261999994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2018-09-19T05:36:08Z</dcterms:modified>
  <cp:category/>
  <cp:version/>
  <cp:contentType/>
  <cp:contentStatus/>
</cp:coreProperties>
</file>